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/>
  <c r="E21"/>
  <c r="H21"/>
  <c r="I21"/>
  <c r="F23"/>
  <c r="F35"/>
  <c r="J23"/>
  <c r="F24"/>
  <c r="J24"/>
  <c r="J36"/>
  <c r="F25"/>
  <c r="J25"/>
  <c r="F26"/>
  <c r="F38"/>
  <c r="J26"/>
  <c r="J38"/>
  <c r="D27"/>
  <c r="E27"/>
  <c r="H27"/>
  <c r="I27"/>
  <c r="F29"/>
  <c r="J29"/>
  <c r="J27"/>
  <c r="F30"/>
  <c r="F27"/>
  <c r="J30"/>
  <c r="F31"/>
  <c r="J31"/>
  <c r="J37"/>
  <c r="F32"/>
  <c r="J32"/>
  <c r="E33"/>
  <c r="E83"/>
  <c r="D35"/>
  <c r="E35"/>
  <c r="H35"/>
  <c r="I35"/>
  <c r="D36"/>
  <c r="E36"/>
  <c r="F36"/>
  <c r="H36"/>
  <c r="I36"/>
  <c r="D37"/>
  <c r="E37"/>
  <c r="F37"/>
  <c r="H37"/>
  <c r="I37"/>
  <c r="D38"/>
  <c r="E38"/>
  <c r="H38"/>
  <c r="I38"/>
  <c r="D45"/>
  <c r="E45"/>
  <c r="E55"/>
  <c r="H45"/>
  <c r="I45"/>
  <c r="I55"/>
  <c r="F47"/>
  <c r="F57"/>
  <c r="F45"/>
  <c r="F55"/>
  <c r="J47"/>
  <c r="J45"/>
  <c r="J55"/>
  <c r="F48"/>
  <c r="J48"/>
  <c r="J58"/>
  <c r="F49"/>
  <c r="J49"/>
  <c r="D50"/>
  <c r="D55"/>
  <c r="E50"/>
  <c r="H50"/>
  <c r="I50"/>
  <c r="F52"/>
  <c r="J52"/>
  <c r="F53"/>
  <c r="F50"/>
  <c r="J53"/>
  <c r="J50"/>
  <c r="F54"/>
  <c r="J54"/>
  <c r="H55"/>
  <c r="D57"/>
  <c r="E57"/>
  <c r="H57"/>
  <c r="I57"/>
  <c r="J57"/>
  <c r="D58"/>
  <c r="E58"/>
  <c r="F58"/>
  <c r="H58"/>
  <c r="I58"/>
  <c r="D59"/>
  <c r="E59"/>
  <c r="F59"/>
  <c r="H59"/>
  <c r="I59"/>
  <c r="J59"/>
  <c r="F60"/>
  <c r="J60"/>
  <c r="F61"/>
  <c r="J61"/>
  <c r="F63"/>
  <c r="J63"/>
  <c r="C64"/>
  <c r="C83"/>
  <c r="D64"/>
  <c r="E64"/>
  <c r="G64"/>
  <c r="H64"/>
  <c r="I64"/>
  <c r="F66"/>
  <c r="F64"/>
  <c r="J66"/>
  <c r="J64"/>
  <c r="F67"/>
  <c r="J67"/>
  <c r="F68"/>
  <c r="J68"/>
  <c r="F69"/>
  <c r="J69"/>
  <c r="C76"/>
  <c r="D76"/>
  <c r="E76"/>
  <c r="G76"/>
  <c r="H76"/>
  <c r="I76"/>
  <c r="F78"/>
  <c r="F76"/>
  <c r="J78"/>
  <c r="J76"/>
  <c r="F79"/>
  <c r="J79"/>
  <c r="F80"/>
  <c r="J80"/>
  <c r="F81"/>
  <c r="J81"/>
  <c r="F82"/>
  <c r="J82"/>
  <c r="G83"/>
  <c r="C85"/>
  <c r="C129"/>
  <c r="D85"/>
  <c r="E85"/>
  <c r="G85"/>
  <c r="H85"/>
  <c r="I85"/>
  <c r="F87"/>
  <c r="J87"/>
  <c r="J85"/>
  <c r="F88"/>
  <c r="J88"/>
  <c r="F89"/>
  <c r="F85"/>
  <c r="J89"/>
  <c r="F90"/>
  <c r="J90"/>
  <c r="F91"/>
  <c r="J91"/>
  <c r="F92"/>
  <c r="J92"/>
  <c r="F93"/>
  <c r="J93"/>
  <c r="F94"/>
  <c r="J94"/>
  <c r="F95"/>
  <c r="J95"/>
  <c r="C96"/>
  <c r="D96"/>
  <c r="E96"/>
  <c r="G96"/>
  <c r="H96"/>
  <c r="I96"/>
  <c r="F98"/>
  <c r="F96"/>
  <c r="J98"/>
  <c r="F99"/>
  <c r="J99"/>
  <c r="J96"/>
  <c r="F100"/>
  <c r="J100"/>
  <c r="F107"/>
  <c r="J107"/>
  <c r="F108"/>
  <c r="J108"/>
  <c r="C109"/>
  <c r="D109"/>
  <c r="E109"/>
  <c r="G109"/>
  <c r="H109"/>
  <c r="I109"/>
  <c r="F111"/>
  <c r="F109"/>
  <c r="J111"/>
  <c r="J109"/>
  <c r="F112"/>
  <c r="J112"/>
  <c r="F113"/>
  <c r="J113"/>
  <c r="F114"/>
  <c r="J114"/>
  <c r="C115"/>
  <c r="G115"/>
  <c r="F117"/>
  <c r="J117"/>
  <c r="F118"/>
  <c r="J118"/>
  <c r="F119"/>
  <c r="J119"/>
  <c r="F120"/>
  <c r="J120"/>
  <c r="J122"/>
  <c r="J115"/>
  <c r="F121"/>
  <c r="J121"/>
  <c r="D122"/>
  <c r="D115"/>
  <c r="E122"/>
  <c r="E115"/>
  <c r="E129"/>
  <c r="H122"/>
  <c r="H115"/>
  <c r="I122"/>
  <c r="I115"/>
  <c r="I129"/>
  <c r="C123"/>
  <c r="D123"/>
  <c r="E123"/>
  <c r="G123"/>
  <c r="H123"/>
  <c r="I123"/>
  <c r="F125"/>
  <c r="J125"/>
  <c r="F126"/>
  <c r="J126"/>
  <c r="F127"/>
  <c r="F123"/>
  <c r="J127"/>
  <c r="J123"/>
  <c r="F128"/>
  <c r="J128"/>
  <c r="G129"/>
  <c r="G130"/>
  <c r="C138"/>
  <c r="C168"/>
  <c r="C177"/>
  <c r="D138"/>
  <c r="D168"/>
  <c r="D177"/>
  <c r="E138"/>
  <c r="G138"/>
  <c r="G168"/>
  <c r="G177"/>
  <c r="H138"/>
  <c r="I138"/>
  <c r="F140"/>
  <c r="J140"/>
  <c r="J138"/>
  <c r="J168"/>
  <c r="F141"/>
  <c r="J141"/>
  <c r="F142"/>
  <c r="F138"/>
  <c r="J142"/>
  <c r="F143"/>
  <c r="J143"/>
  <c r="C144"/>
  <c r="D144"/>
  <c r="E144"/>
  <c r="G144"/>
  <c r="H144"/>
  <c r="I144"/>
  <c r="F146"/>
  <c r="J146"/>
  <c r="J144"/>
  <c r="F147"/>
  <c r="J147"/>
  <c r="F148"/>
  <c r="F144"/>
  <c r="J148"/>
  <c r="F149"/>
  <c r="J149"/>
  <c r="F150"/>
  <c r="J150"/>
  <c r="F151"/>
  <c r="J151"/>
  <c r="C158"/>
  <c r="D158"/>
  <c r="E158"/>
  <c r="G158"/>
  <c r="H158"/>
  <c r="I158"/>
  <c r="I168"/>
  <c r="I177"/>
  <c r="F160"/>
  <c r="F158"/>
  <c r="J160"/>
  <c r="J158"/>
  <c r="F161"/>
  <c r="J161"/>
  <c r="F162"/>
  <c r="J162"/>
  <c r="F163"/>
  <c r="J163"/>
  <c r="F164"/>
  <c r="J164"/>
  <c r="F165"/>
  <c r="J165"/>
  <c r="F166"/>
  <c r="J166"/>
  <c r="F167"/>
  <c r="J167"/>
  <c r="E168"/>
  <c r="E177"/>
  <c r="H168"/>
  <c r="C170"/>
  <c r="D170"/>
  <c r="E170"/>
  <c r="G170"/>
  <c r="H170"/>
  <c r="I170"/>
  <c r="F172"/>
  <c r="F170"/>
  <c r="J172"/>
  <c r="F173"/>
  <c r="J173"/>
  <c r="F174"/>
  <c r="J174"/>
  <c r="F175"/>
  <c r="J175"/>
  <c r="F176"/>
  <c r="J176"/>
  <c r="H177"/>
  <c r="F122"/>
  <c r="F115"/>
  <c r="F129"/>
  <c r="J35"/>
  <c r="J170"/>
  <c r="J177"/>
  <c r="J21"/>
  <c r="J33"/>
  <c r="J83"/>
  <c r="I33"/>
  <c r="I83"/>
  <c r="I130"/>
  <c r="H33"/>
  <c r="H83"/>
  <c r="D33"/>
  <c r="D83"/>
  <c r="F168"/>
  <c r="F177"/>
  <c r="C130"/>
  <c r="J129"/>
  <c r="D129"/>
  <c r="D130"/>
  <c r="E130"/>
  <c r="H129"/>
  <c r="H130"/>
  <c r="F21"/>
  <c r="F33"/>
  <c r="F83"/>
  <c r="J130"/>
  <c r="F130"/>
</calcChain>
</file>

<file path=xl/sharedStrings.xml><?xml version="1.0" encoding="utf-8"?>
<sst xmlns="http://schemas.openxmlformats.org/spreadsheetml/2006/main" count="690" uniqueCount="413">
  <si>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</si>
  <si>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</si>
  <si>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</si>
  <si>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</si>
  <si>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</si>
  <si>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</si>
  <si>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</si>
  <si>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</si>
  <si>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</si>
  <si>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</si>
  <si>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</si>
  <si>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</si>
  <si>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</si>
  <si>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</si>
  <si>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</si>
  <si>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</si>
  <si>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</si>
  <si>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</si>
  <si>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</si>
  <si>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</si>
  <si>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</si>
  <si>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</si>
  <si>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</si>
  <si>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</si>
  <si>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</si>
  <si>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</si>
  <si>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</si>
  <si>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</si>
  <si>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</si>
  <si>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</si>
  <si>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</si>
  <si>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</si>
  <si>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</si>
  <si>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</si>
  <si>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</si>
  <si>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</si>
  <si>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</si>
  <si>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</si>
  <si>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</si>
  <si>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</si>
  <si>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</si>
  <si>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</si>
  <si>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</si>
  <si>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</si>
  <si>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</si>
  <si>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</si>
  <si>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</si>
  <si>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</si>
  <si>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</si>
  <si>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</si>
  <si>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</si>
  <si>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</si>
  <si>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</si>
  <si>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</si>
  <si>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</si>
  <si>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</si>
  <si>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</si>
  <si>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</si>
  <si>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</si>
  <si>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</si>
  <si>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</si>
  <si>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</si>
  <si>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</si>
  <si>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</si>
  <si>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</si>
  <si>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</si>
  <si>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</si>
  <si>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</si>
  <si>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</si>
  <si>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</si>
  <si>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</si>
  <si>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</si>
  <si>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</si>
  <si>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</si>
  <si>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</si>
  <si>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</si>
  <si>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</si>
  <si>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</si>
  <si>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</si>
  <si>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</si>
  <si>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</si>
  <si>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</si>
  <si>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</si>
  <si>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</si>
  <si>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</si>
  <si>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</si>
  <si>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</si>
  <si>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</si>
  <si>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</si>
  <si>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</si>
  <si>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</si>
  <si>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</si>
  <si>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</si>
  <si>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</si>
  <si>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</si>
  <si>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</si>
  <si>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</si>
  <si>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</si>
  <si>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</si>
  <si>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</si>
  <si>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</si>
  <si>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</si>
  <si>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</si>
  <si>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</si>
  <si>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</si>
  <si>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</si>
  <si>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</si>
  <si>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</si>
  <si>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</si>
  <si>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</si>
  <si>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</si>
  <si>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</si>
  <si>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</si>
  <si>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</si>
  <si>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</si>
  <si>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</si>
  <si>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</si>
  <si>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</si>
  <si>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</si>
  <si>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</si>
  <si>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</si>
  <si>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</si>
  <si>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</si>
  <si>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</si>
  <si>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</si>
  <si>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</si>
  <si>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</si>
  <si>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</si>
  <si>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</si>
  <si>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</si>
  <si>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</si>
  <si>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</si>
  <si>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</si>
  <si>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</si>
  <si>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</si>
  <si>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</si>
  <si>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</si>
  <si>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</si>
  <si>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</si>
  <si>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</si>
  <si>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</si>
  <si>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</si>
  <si>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</si>
  <si>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</si>
  <si>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</si>
  <si>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</si>
  <si>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</si>
  <si>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</si>
  <si>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</si>
  <si>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</si>
  <si>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</si>
  <si>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</si>
  <si>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</si>
  <si>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</si>
  <si>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</si>
  <si>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</si>
  <si>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</si>
  <si>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</si>
  <si>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</si>
  <si>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</si>
  <si>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</si>
  <si>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</si>
  <si>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</si>
  <si>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</si>
  <si>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</si>
  <si>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</si>
  <si>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</si>
  <si>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</si>
  <si>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</si>
  <si>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</si>
  <si>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</si>
  <si>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</si>
  <si>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</si>
  <si>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</si>
  <si>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</si>
  <si>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</si>
  <si>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</si>
  <si>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</si>
  <si>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</si>
  <si>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</si>
  <si>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</si>
  <si>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</si>
  <si>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</si>
  <si>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</si>
  <si>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</si>
  <si>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</si>
  <si>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</si>
  <si>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</si>
  <si>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</si>
  <si>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</si>
  <si>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</si>
  <si>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</si>
  <si>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</si>
  <si>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</si>
  <si>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</si>
  <si>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</si>
  <si>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</si>
  <si>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</si>
  <si>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</si>
  <si>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</si>
  <si>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</si>
  <si>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</si>
  <si>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</si>
  <si>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</si>
  <si>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</si>
  <si>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</si>
  <si>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</si>
  <si>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</si>
  <si>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</si>
  <si>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</si>
  <si>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</si>
  <si>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</si>
  <si>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</si>
  <si>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</si>
  <si>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</si>
  <si>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</si>
  <si>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</si>
  <si>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</si>
  <si>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</si>
  <si>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</si>
  <si>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</si>
  <si>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</si>
  <si>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</si>
  <si>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</si>
  <si>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</si>
  <si>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</si>
  <si>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</si>
  <si>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</si>
  <si>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</si>
  <si>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</si>
  <si>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</si>
  <si>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</si>
  <si>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</si>
  <si>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</si>
  <si>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</si>
  <si>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</si>
  <si>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</si>
  <si>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</si>
  <si>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</si>
  <si>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</si>
  <si>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</si>
  <si>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</si>
  <si>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</si>
  <si>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</si>
  <si>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</si>
  <si>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</si>
  <si>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</si>
  <si>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</si>
  <si>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</si>
  <si>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</si>
  <si>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</si>
  <si>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</si>
  <si>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</si>
  <si>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</si>
  <si>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</si>
  <si>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</si>
  <si>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</si>
  <si>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</si>
  <si>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</si>
  <si>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</si>
  <si>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</si>
  <si>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</si>
  <si>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</si>
  <si>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</si>
  <si>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</si>
  <si>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</si>
  <si>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</si>
  <si>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</si>
  <si>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</si>
  <si>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</si>
  <si>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</si>
  <si>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</si>
  <si>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</si>
  <si>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</si>
  <si>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</si>
  <si>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</si>
  <si>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</si>
  <si>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</si>
  <si>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</si>
  <si>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</si>
  <si>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</si>
  <si>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</si>
  <si>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</si>
  <si>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</si>
  <si>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</si>
  <si>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</si>
  <si>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</si>
  <si>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</si>
  <si>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</si>
  <si>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</si>
  <si>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</si>
  <si>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</si>
  <si>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</si>
  <si>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</si>
  <si>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</si>
  <si>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</si>
  <si>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</si>
  <si>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</si>
  <si>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</si>
  <si>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</si>
  <si>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</si>
  <si>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</si>
  <si>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</si>
  <si>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</si>
  <si>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</si>
  <si>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</si>
  <si>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</si>
  <si>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</si>
  <si>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</si>
  <si>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</si>
  <si>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</si>
  <si>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</si>
  <si>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</si>
  <si>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</si>
  <si>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</si>
  <si>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</si>
  <si>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</si>
  <si>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</si>
  <si>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</si>
  <si>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</si>
  <si>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</si>
  <si>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</si>
  <si>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</si>
  <si>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</si>
  <si>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</si>
  <si>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</si>
  <si>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</si>
  <si>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</si>
  <si>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</si>
  <si>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</si>
  <si>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</si>
  <si>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</si>
  <si>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</si>
  <si>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</si>
  <si>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</si>
  <si>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</si>
  <si>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</si>
  <si>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</si>
  <si>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</si>
  <si>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</si>
  <si>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</si>
  <si>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</si>
  <si>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</si>
  <si>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</si>
  <si>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</si>
  <si>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</si>
  <si>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</si>
  <si>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</si>
  <si>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</si>
  <si>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</si>
  <si>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</si>
  <si>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</si>
  <si>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</si>
  <si>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</si>
  <si>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</si>
  <si>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</si>
  <si>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</si>
  <si>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</si>
  <si>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</si>
  <si>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</si>
  <si>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</si>
  <si>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</si>
  <si>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</si>
  <si>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</si>
  <si>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</si>
  <si>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</si>
  <si>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</si>
  <si>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</si>
  <si>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</si>
  <si>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</si>
  <si>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</si>
  <si>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</si>
  <si>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</si>
  <si>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</si>
  <si>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</si>
  <si>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</si>
  <si>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54102145</t>
  </si>
  <si>
    <t>Муниципальное автономное общеоразовательное учреждение Бегишевская средняя общеобразовательная школа</t>
  </si>
  <si>
    <t>И.А.Шаргина</t>
  </si>
  <si>
    <t>Г.Ж.Халиуллина</t>
  </si>
  <si>
    <t>01 января 2017 г.</t>
  </si>
  <si>
    <t>520</t>
  </si>
  <si>
    <t>В.А.Овчинникова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</si>
  <si>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</si>
  <si>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</si>
  <si>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</si>
  <si>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7212003461</t>
  </si>
  <si>
    <t>3</t>
  </si>
  <si>
    <t>5</t>
  </si>
  <si>
    <t>01.01.2017</t>
  </si>
  <si>
    <t>ГОД</t>
  </si>
  <si>
    <t>500</t>
  </si>
  <si>
    <t>предметы лизинга (010140000)*</t>
  </si>
  <si>
    <t>Амортизация особо ценного движимого имущества учреждения (010420000)*</t>
  </si>
  <si>
    <t>иное движимое имущество учреждения (остаточная стоимость, стр.013 -  стр.023)</t>
  </si>
  <si>
    <t>Итого по разделу III (стр.470+ стр.490 + стр. 510 + стр.530  + стр.570 + стр.580 + стр.590)</t>
  </si>
  <si>
    <t>Основные средства (остаточная стоимость, стр.010 -  стр.020)</t>
  </si>
  <si>
    <t>недвижимое имущество учреждения (010110000)*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</si>
  <si>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</si>
  <si>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</si>
  <si>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 042 -  стр.052)</t>
  </si>
  <si>
    <t>Основные средства (балансовая стоимость, 010100000)*, всего</t>
  </si>
  <si>
    <t>Амортизация иного движимого имущества учреждения (010430000)*</t>
  </si>
  <si>
    <t>Итого по разделу I 
(стр.030 + стр.060 + стр.070 + стр.080 + стр.090 + стр.100  + стр. 140)</t>
  </si>
  <si>
    <t>Нематериальные активы (остаточная стоимость, стр. 040 -  стр.050)</t>
  </si>
  <si>
    <t>Амортизация недвижимого имущества учреждения (010410000)*</t>
  </si>
  <si>
    <t>предметы лизинга (остаточная стоимость, стр.014 -  стр.024)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</si>
  <si>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</si>
  <si>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</si>
  <si>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Финансовый результат экономического субъекта (040100000)
 (стр.623 + стр.6231 + стр.624 + стр.625 + стр.626)</t>
  </si>
  <si>
    <t>Нематериальные активы (балансовая стоимость, 010200000)*, всего</t>
  </si>
  <si>
    <t>Непроизведенные активы (балансовая стоимость, 010300000)</t>
  </si>
  <si>
    <t>71613412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</si>
</sst>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9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0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2" ht="2.25" customHeight="1"/>
    <row r="2" spans="1:12" ht="11.25" customHeight="1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K2" s="2"/>
      <c r="L2" s="155" t="s">
        <v>358</v>
      </c>
    </row>
    <row r="3" spans="1:12" ht="11.25" customHeight="1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K3" s="2" t="s">
        <v>388</v>
      </c>
      <c r="L3" s="155" t="s">
        <v>359</v>
      </c>
    </row>
    <row r="4" spans="1:12" ht="10.5" customHeight="1" thickBot="1">
      <c r="A4" s="179"/>
      <c r="B4" s="179"/>
      <c r="C4" s="179"/>
      <c r="D4" s="179"/>
      <c r="E4" s="179"/>
      <c r="F4" s="179"/>
      <c r="G4" s="179"/>
      <c r="H4" s="179"/>
      <c r="I4" s="180"/>
      <c r="J4" s="4" t="s">
        <v>2</v>
      </c>
      <c r="K4" s="2" t="s">
        <v>391</v>
      </c>
      <c r="L4" s="155" t="s">
        <v>360</v>
      </c>
    </row>
    <row r="5" spans="1:12" ht="12.75" customHeight="1">
      <c r="A5" s="5"/>
      <c r="C5" s="81" t="s">
        <v>195</v>
      </c>
      <c r="D5" s="173" t="s">
        <v>380</v>
      </c>
      <c r="E5" s="173"/>
      <c r="F5" s="6"/>
      <c r="G5" s="6"/>
      <c r="H5" s="6"/>
      <c r="I5" s="83" t="s">
        <v>205</v>
      </c>
      <c r="J5" s="7" t="s">
        <v>3</v>
      </c>
      <c r="K5" s="2" t="s">
        <v>389</v>
      </c>
      <c r="L5" s="155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>
      <c r="A7" s="10" t="s">
        <v>196</v>
      </c>
      <c r="B7" s="181" t="s">
        <v>377</v>
      </c>
      <c r="C7" s="181"/>
      <c r="D7" s="181"/>
      <c r="E7" s="181"/>
      <c r="F7" s="181"/>
      <c r="G7" s="181"/>
      <c r="H7" s="181"/>
      <c r="I7" s="83" t="s">
        <v>202</v>
      </c>
      <c r="J7" s="92" t="s">
        <v>376</v>
      </c>
      <c r="K7" s="2" t="s">
        <v>387</v>
      </c>
      <c r="L7" s="155" t="s">
        <v>363</v>
      </c>
    </row>
    <row r="8" spans="1:12">
      <c r="A8" s="10" t="s">
        <v>197</v>
      </c>
      <c r="B8" s="181"/>
      <c r="C8" s="181"/>
      <c r="D8" s="181"/>
      <c r="E8" s="181"/>
      <c r="F8" s="181"/>
      <c r="G8" s="181"/>
      <c r="H8" s="181"/>
      <c r="I8" s="83" t="s">
        <v>337</v>
      </c>
      <c r="J8" s="92" t="s">
        <v>386</v>
      </c>
      <c r="K8" s="2"/>
      <c r="L8" s="155" t="s">
        <v>364</v>
      </c>
    </row>
    <row r="9" spans="1:12">
      <c r="A9" s="10" t="s">
        <v>198</v>
      </c>
      <c r="B9" s="182" t="s">
        <v>383</v>
      </c>
      <c r="C9" s="182"/>
      <c r="D9" s="182"/>
      <c r="E9" s="182"/>
      <c r="F9" s="182"/>
      <c r="G9" s="182"/>
      <c r="H9" s="182"/>
      <c r="I9" s="83" t="s">
        <v>331</v>
      </c>
      <c r="J9" s="93" t="s">
        <v>412</v>
      </c>
      <c r="K9" s="2"/>
      <c r="L9" s="155" t="s">
        <v>365</v>
      </c>
    </row>
    <row r="10" spans="1:12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 t="s">
        <v>385</v>
      </c>
      <c r="K10" s="2" t="s">
        <v>390</v>
      </c>
      <c r="L10" s="155" t="s">
        <v>366</v>
      </c>
    </row>
    <row r="11" spans="1:12">
      <c r="A11" s="10" t="s">
        <v>199</v>
      </c>
      <c r="B11" s="181" t="s">
        <v>384</v>
      </c>
      <c r="C11" s="181"/>
      <c r="D11" s="181"/>
      <c r="E11" s="181"/>
      <c r="F11" s="181"/>
      <c r="G11" s="181"/>
      <c r="H11" s="181"/>
      <c r="I11" s="83" t="s">
        <v>203</v>
      </c>
      <c r="J11" s="95" t="s">
        <v>381</v>
      </c>
      <c r="K11" s="2"/>
      <c r="L11" s="155" t="s">
        <v>367</v>
      </c>
    </row>
    <row r="12" spans="1:12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368</v>
      </c>
    </row>
    <row r="13" spans="1:12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371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3" t="s">
        <v>378</v>
      </c>
      <c r="L17" s="155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K18" s="3" t="s">
        <v>382</v>
      </c>
      <c r="L18" s="155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2" ht="20.100000000000001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401</v>
      </c>
      <c r="B21" s="41" t="s">
        <v>19</v>
      </c>
      <c r="C21" s="99"/>
      <c r="D21" s="98">
        <f>SUM(D23:D26)</f>
        <v>9355792.9700000007</v>
      </c>
      <c r="E21" s="98">
        <f>SUM(E23:E26)</f>
        <v>0</v>
      </c>
      <c r="F21" s="98">
        <f>SUM(F23:F26)</f>
        <v>9355792.9700000007</v>
      </c>
      <c r="G21" s="99"/>
      <c r="H21" s="98">
        <f>SUM(H23:H26)</f>
        <v>222654148.21000001</v>
      </c>
      <c r="I21" s="98">
        <f>SUM(I23:I26)</f>
        <v>228742.44</v>
      </c>
      <c r="J21" s="100">
        <f>SUM(J23:J26)</f>
        <v>222882890.65000001</v>
      </c>
      <c r="K21" s="96" t="s">
        <v>230</v>
      </c>
      <c r="L21" s="155" t="s">
        <v>19</v>
      </c>
    </row>
    <row r="22" spans="1:12" ht="9.9499999999999993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>
      <c r="A23" s="42" t="s">
        <v>397</v>
      </c>
      <c r="B23" s="41" t="s">
        <v>21</v>
      </c>
      <c r="C23" s="99"/>
      <c r="D23" s="103">
        <v>830677</v>
      </c>
      <c r="E23" s="103"/>
      <c r="F23" s="104">
        <f>SUM(D23:E23)</f>
        <v>830677</v>
      </c>
      <c r="G23" s="99"/>
      <c r="H23" s="103">
        <v>191146415.05000001</v>
      </c>
      <c r="I23" s="103"/>
      <c r="J23" s="105">
        <f>SUM(H23:I23)</f>
        <v>191146415.05000001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7626103.8899999997</v>
      </c>
      <c r="E24" s="103"/>
      <c r="F24" s="104">
        <f>SUM(D24:E24)</f>
        <v>7626103.8899999997</v>
      </c>
      <c r="G24" s="99"/>
      <c r="H24" s="103">
        <v>23345547.5</v>
      </c>
      <c r="I24" s="103"/>
      <c r="J24" s="105">
        <f>SUM(H24:I24)</f>
        <v>23345547.5</v>
      </c>
      <c r="K24" s="96" t="s">
        <v>232</v>
      </c>
      <c r="L24" s="155" t="s">
        <v>23</v>
      </c>
    </row>
    <row r="25" spans="1:12">
      <c r="A25" s="42" t="s">
        <v>24</v>
      </c>
      <c r="B25" s="41" t="s">
        <v>25</v>
      </c>
      <c r="C25" s="99"/>
      <c r="D25" s="103">
        <v>899012.08</v>
      </c>
      <c r="E25" s="103"/>
      <c r="F25" s="104">
        <f>SUM(D25:E25)</f>
        <v>899012.08</v>
      </c>
      <c r="G25" s="99"/>
      <c r="H25" s="103">
        <v>8162185.6600000001</v>
      </c>
      <c r="I25" s="103">
        <v>228742.44</v>
      </c>
      <c r="J25" s="105">
        <f>SUM(H25:I25)</f>
        <v>8390928.0999999996</v>
      </c>
      <c r="K25" s="96" t="s">
        <v>233</v>
      </c>
      <c r="L25" s="155" t="s">
        <v>25</v>
      </c>
    </row>
    <row r="26" spans="1:12">
      <c r="A26" s="42" t="s">
        <v>392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>
      <c r="A27" s="43" t="s">
        <v>27</v>
      </c>
      <c r="B27" s="41" t="s">
        <v>28</v>
      </c>
      <c r="C27" s="99"/>
      <c r="D27" s="98">
        <f>SUM(D29:D32)</f>
        <v>5730578.4900000002</v>
      </c>
      <c r="E27" s="98">
        <f>SUM(E29:E32)</f>
        <v>0</v>
      </c>
      <c r="F27" s="98">
        <f>SUM(F29:F32)</f>
        <v>5730578.4900000002</v>
      </c>
      <c r="G27" s="99"/>
      <c r="H27" s="98">
        <f>SUM(H29:H32)</f>
        <v>47433599.780000001</v>
      </c>
      <c r="I27" s="98">
        <f>SUM(I29:I32)</f>
        <v>228742.44</v>
      </c>
      <c r="J27" s="100">
        <f>SUM(J29:J32)</f>
        <v>47662342.219999999</v>
      </c>
      <c r="K27" s="96" t="s">
        <v>235</v>
      </c>
      <c r="L27" s="155" t="s">
        <v>28</v>
      </c>
    </row>
    <row r="28" spans="1:12" ht="9.9499999999999993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405</v>
      </c>
      <c r="B29" s="41" t="s">
        <v>29</v>
      </c>
      <c r="C29" s="99"/>
      <c r="D29" s="103">
        <v>680980.33</v>
      </c>
      <c r="E29" s="103"/>
      <c r="F29" s="104">
        <f>SUM(D29:E29)</f>
        <v>680980.33</v>
      </c>
      <c r="G29" s="99"/>
      <c r="H29" s="103">
        <v>23379741.460000001</v>
      </c>
      <c r="I29" s="103"/>
      <c r="J29" s="105">
        <f>SUM(H29:I29)</f>
        <v>23379741.460000001</v>
      </c>
      <c r="K29" s="96" t="s">
        <v>236</v>
      </c>
      <c r="L29" s="155" t="s">
        <v>29</v>
      </c>
    </row>
    <row r="30" spans="1:12" ht="22.5">
      <c r="A30" s="42" t="s">
        <v>393</v>
      </c>
      <c r="B30" s="41" t="s">
        <v>30</v>
      </c>
      <c r="C30" s="99"/>
      <c r="D30" s="103">
        <v>4150586.08</v>
      </c>
      <c r="E30" s="103"/>
      <c r="F30" s="104">
        <f>SUM(D30:E30)</f>
        <v>4150586.08</v>
      </c>
      <c r="G30" s="99"/>
      <c r="H30" s="103">
        <v>16191732.140000001</v>
      </c>
      <c r="I30" s="103"/>
      <c r="J30" s="105">
        <f>SUM(H30:I30)</f>
        <v>16191732.140000001</v>
      </c>
      <c r="K30" s="96" t="s">
        <v>237</v>
      </c>
      <c r="L30" s="155" t="s">
        <v>30</v>
      </c>
    </row>
    <row r="31" spans="1:12" ht="22.5">
      <c r="A31" s="42" t="s">
        <v>402</v>
      </c>
      <c r="B31" s="41" t="s">
        <v>31</v>
      </c>
      <c r="C31" s="99"/>
      <c r="D31" s="103">
        <v>899012.08</v>
      </c>
      <c r="E31" s="103"/>
      <c r="F31" s="104">
        <f>SUM(D31:E31)</f>
        <v>899012.08</v>
      </c>
      <c r="G31" s="99"/>
      <c r="H31" s="103">
        <v>7862126.1799999997</v>
      </c>
      <c r="I31" s="103">
        <v>228742.44</v>
      </c>
      <c r="J31" s="105">
        <f>SUM(H31:I31)</f>
        <v>8090868.6200000001</v>
      </c>
      <c r="K31" s="96" t="s">
        <v>238</v>
      </c>
      <c r="L31" s="155" t="s">
        <v>31</v>
      </c>
    </row>
    <row r="32" spans="1:1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396</v>
      </c>
      <c r="B33" s="41" t="s">
        <v>34</v>
      </c>
      <c r="C33" s="99"/>
      <c r="D33" s="106">
        <f>D21-D27</f>
        <v>3625214.48</v>
      </c>
      <c r="E33" s="106">
        <f>E21-E27</f>
        <v>0</v>
      </c>
      <c r="F33" s="106">
        <f>F21-F27</f>
        <v>3625214.48</v>
      </c>
      <c r="G33" s="99"/>
      <c r="H33" s="106">
        <f>H21-H27</f>
        <v>175220548.43000001</v>
      </c>
      <c r="I33" s="106">
        <f>I21-I27</f>
        <v>0</v>
      </c>
      <c r="J33" s="107">
        <f>J21-J27</f>
        <v>175220548.43000001</v>
      </c>
      <c r="K33" s="96" t="s">
        <v>240</v>
      </c>
      <c r="L33" s="155" t="s">
        <v>34</v>
      </c>
    </row>
    <row r="34" spans="1:12" ht="9.9499999999999993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398</v>
      </c>
      <c r="B35" s="41" t="s">
        <v>36</v>
      </c>
      <c r="C35" s="99"/>
      <c r="D35" s="106">
        <f t="shared" ref="D35:F38" si="0">D23-D29</f>
        <v>149696.67000000001</v>
      </c>
      <c r="E35" s="106">
        <f t="shared" si="0"/>
        <v>0</v>
      </c>
      <c r="F35" s="106">
        <f t="shared" si="0"/>
        <v>149696.67000000001</v>
      </c>
      <c r="G35" s="99"/>
      <c r="H35" s="106">
        <f t="shared" ref="H35:J38" si="1">H23-H29</f>
        <v>167766673.59</v>
      </c>
      <c r="I35" s="106">
        <f t="shared" si="1"/>
        <v>0</v>
      </c>
      <c r="J35" s="110">
        <f t="shared" si="1"/>
        <v>167766673.59</v>
      </c>
      <c r="K35" s="96" t="s">
        <v>241</v>
      </c>
      <c r="L35" s="155" t="s">
        <v>36</v>
      </c>
    </row>
    <row r="36" spans="1:12" ht="22.5">
      <c r="A36" s="42" t="s">
        <v>399</v>
      </c>
      <c r="B36" s="41" t="s">
        <v>37</v>
      </c>
      <c r="C36" s="99"/>
      <c r="D36" s="106">
        <f t="shared" si="0"/>
        <v>3475517.81</v>
      </c>
      <c r="E36" s="106">
        <f t="shared" si="0"/>
        <v>0</v>
      </c>
      <c r="F36" s="106">
        <f t="shared" si="0"/>
        <v>3475517.81</v>
      </c>
      <c r="G36" s="99"/>
      <c r="H36" s="106">
        <f t="shared" si="1"/>
        <v>7153815.3600000003</v>
      </c>
      <c r="I36" s="106">
        <f t="shared" si="1"/>
        <v>0</v>
      </c>
      <c r="J36" s="110">
        <f t="shared" si="1"/>
        <v>7153815.3600000003</v>
      </c>
      <c r="K36" s="96" t="s">
        <v>242</v>
      </c>
      <c r="L36" s="155" t="s">
        <v>37</v>
      </c>
    </row>
    <row r="37" spans="1:12" ht="22.5">
      <c r="A37" s="42" t="s">
        <v>394</v>
      </c>
      <c r="B37" s="41" t="s">
        <v>38</v>
      </c>
      <c r="C37" s="99"/>
      <c r="D37" s="106">
        <f t="shared" si="0"/>
        <v>0</v>
      </c>
      <c r="E37" s="106">
        <f t="shared" si="0"/>
        <v>0</v>
      </c>
      <c r="F37" s="106">
        <f t="shared" si="0"/>
        <v>0</v>
      </c>
      <c r="G37" s="99"/>
      <c r="H37" s="106">
        <f t="shared" si="1"/>
        <v>300059.48</v>
      </c>
      <c r="I37" s="106">
        <f t="shared" si="1"/>
        <v>0</v>
      </c>
      <c r="J37" s="110">
        <f t="shared" si="1"/>
        <v>300059.48</v>
      </c>
      <c r="K37" s="96" t="s">
        <v>243</v>
      </c>
      <c r="L37" s="155" t="s">
        <v>38</v>
      </c>
    </row>
    <row r="38" spans="1:12" ht="23.25" thickBot="1">
      <c r="A38" s="42" t="s">
        <v>406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2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2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2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2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410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404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400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407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>
      <c r="A60" s="43" t="s">
        <v>411</v>
      </c>
      <c r="B60" s="41" t="s">
        <v>60</v>
      </c>
      <c r="C60" s="103"/>
      <c r="D60" s="121">
        <v>194664.3</v>
      </c>
      <c r="E60" s="121"/>
      <c r="F60" s="117">
        <f>SUM(C60:E60)</f>
        <v>194664.3</v>
      </c>
      <c r="G60" s="103"/>
      <c r="H60" s="121">
        <v>3733582.2</v>
      </c>
      <c r="I60" s="121"/>
      <c r="J60" s="105">
        <f>SUM(G60:I60)</f>
        <v>3733582.2</v>
      </c>
      <c r="K60" s="96" t="s">
        <v>257</v>
      </c>
      <c r="L60" s="155" t="s">
        <v>60</v>
      </c>
    </row>
    <row r="61" spans="1:12">
      <c r="A61" s="43" t="s">
        <v>61</v>
      </c>
      <c r="B61" s="41" t="s">
        <v>62</v>
      </c>
      <c r="C61" s="103"/>
      <c r="D61" s="121">
        <v>103607.75</v>
      </c>
      <c r="E61" s="121"/>
      <c r="F61" s="117">
        <f>SUM(C61:E61)</f>
        <v>103607.75</v>
      </c>
      <c r="G61" s="103"/>
      <c r="H61" s="121">
        <v>4160910.48</v>
      </c>
      <c r="I61" s="121">
        <v>33316.94</v>
      </c>
      <c r="J61" s="105">
        <f>SUM(G61:I61)</f>
        <v>4194227.42</v>
      </c>
      <c r="K61" s="96" t="s">
        <v>258</v>
      </c>
      <c r="L61" s="155" t="s">
        <v>62</v>
      </c>
    </row>
    <row r="62" spans="1:12" ht="9.9499999999999993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2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2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2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2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403</v>
      </c>
      <c r="B83" s="56" t="s">
        <v>87</v>
      </c>
      <c r="C83" s="131">
        <f t="shared" ref="C83:J83" si="6">C33+C55+C60+C61+C64+C76+C82</f>
        <v>0</v>
      </c>
      <c r="D83" s="131">
        <f t="shared" si="6"/>
        <v>3923486.53</v>
      </c>
      <c r="E83" s="131">
        <f t="shared" si="6"/>
        <v>0</v>
      </c>
      <c r="F83" s="131">
        <f t="shared" si="6"/>
        <v>3923486.53</v>
      </c>
      <c r="G83" s="131">
        <f t="shared" si="6"/>
        <v>0</v>
      </c>
      <c r="H83" s="131">
        <f t="shared" si="6"/>
        <v>183115041.11000001</v>
      </c>
      <c r="I83" s="131">
        <f t="shared" si="6"/>
        <v>33316.94</v>
      </c>
      <c r="J83" s="132">
        <f t="shared" si="6"/>
        <v>183148358.05000001</v>
      </c>
      <c r="K83" s="96" t="s">
        <v>271</v>
      </c>
      <c r="L83" s="155" t="s">
        <v>87</v>
      </c>
    </row>
    <row r="84" spans="1:12" ht="20.100000000000001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0</v>
      </c>
      <c r="F85" s="98">
        <f t="shared" si="7"/>
        <v>0</v>
      </c>
      <c r="G85" s="98">
        <f t="shared" si="7"/>
        <v>0</v>
      </c>
      <c r="H85" s="98">
        <f t="shared" si="7"/>
        <v>0</v>
      </c>
      <c r="I85" s="98">
        <f t="shared" si="7"/>
        <v>0</v>
      </c>
      <c r="J85" s="100">
        <f t="shared" si="7"/>
        <v>0</v>
      </c>
      <c r="K85" s="96" t="s">
        <v>272</v>
      </c>
      <c r="L85" s="155" t="s">
        <v>90</v>
      </c>
    </row>
    <row r="86" spans="1:12" ht="9.9499999999999993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/>
      <c r="F87" s="117">
        <f t="shared" ref="F87:F95" si="8">SUM(C87:E87)</f>
        <v>0</v>
      </c>
      <c r="G87" s="121"/>
      <c r="H87" s="121"/>
      <c r="I87" s="121"/>
      <c r="J87" s="105">
        <f t="shared" ref="J87:J95" si="9">SUM(G87:I87)</f>
        <v>0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>
      <c r="A108" s="43" t="s">
        <v>113</v>
      </c>
      <c r="B108" s="41" t="s">
        <v>114</v>
      </c>
      <c r="C108" s="103"/>
      <c r="D108" s="127">
        <v>42750.62</v>
      </c>
      <c r="E108" s="127"/>
      <c r="F108" s="133">
        <f>SUM(C108:E108)</f>
        <v>42750.62</v>
      </c>
      <c r="G108" s="127"/>
      <c r="H108" s="127">
        <v>406942.69</v>
      </c>
      <c r="I108" s="127"/>
      <c r="J108" s="105">
        <f>SUM(G108:I108)</f>
        <v>406942.69</v>
      </c>
      <c r="K108" s="96" t="s">
        <v>287</v>
      </c>
      <c r="L108" s="155" t="s">
        <v>114</v>
      </c>
    </row>
    <row r="109" spans="1:12" s="33" customFormat="1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-3819878.78</v>
      </c>
      <c r="E115" s="134">
        <f t="shared" si="12"/>
        <v>0</v>
      </c>
      <c r="F115" s="134">
        <f t="shared" si="12"/>
        <v>-3819878.78</v>
      </c>
      <c r="G115" s="134">
        <f t="shared" si="12"/>
        <v>0</v>
      </c>
      <c r="H115" s="134">
        <f t="shared" si="12"/>
        <v>-178654071.15000001</v>
      </c>
      <c r="I115" s="134">
        <f t="shared" si="12"/>
        <v>0</v>
      </c>
      <c r="J115" s="119">
        <f t="shared" si="12"/>
        <v>-178654071.15000001</v>
      </c>
      <c r="K115" s="96" t="s">
        <v>293</v>
      </c>
      <c r="L115" s="155" t="s">
        <v>125</v>
      </c>
    </row>
    <row r="116" spans="1:12" s="33" customFormat="1" ht="9.9499999999999993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>
      <c r="A120" s="51" t="s">
        <v>222</v>
      </c>
      <c r="B120" s="54" t="s">
        <v>131</v>
      </c>
      <c r="C120" s="128"/>
      <c r="D120" s="127">
        <v>-8651445.1899999995</v>
      </c>
      <c r="E120" s="127"/>
      <c r="F120" s="117">
        <f>SUM(D120:E120)</f>
        <v>-8651445.1899999995</v>
      </c>
      <c r="G120" s="128"/>
      <c r="H120" s="127">
        <v>-218225544.75</v>
      </c>
      <c r="I120" s="127"/>
      <c r="J120" s="105">
        <f>SUM(H120:I120)</f>
        <v>-218225544.75</v>
      </c>
      <c r="K120" s="96" t="s">
        <v>297</v>
      </c>
      <c r="L120" s="155" t="s">
        <v>131</v>
      </c>
    </row>
    <row r="121" spans="1:12" s="33" customFormat="1">
      <c r="A121" s="51" t="s">
        <v>340</v>
      </c>
      <c r="B121" s="54" t="s">
        <v>220</v>
      </c>
      <c r="C121" s="128"/>
      <c r="D121" s="127">
        <v>4831566.41</v>
      </c>
      <c r="E121" s="127"/>
      <c r="F121" s="117">
        <f>SUM(D121:E121)</f>
        <v>4831566.41</v>
      </c>
      <c r="G121" s="128"/>
      <c r="H121" s="127">
        <v>39571473.600000001</v>
      </c>
      <c r="I121" s="127"/>
      <c r="J121" s="105">
        <f>SUM(H121:I121)</f>
        <v>39571473.600000001</v>
      </c>
      <c r="K121" s="96" t="s">
        <v>298</v>
      </c>
      <c r="L121" s="155" t="s">
        <v>220</v>
      </c>
    </row>
    <row r="122" spans="1:12" s="33" customFormat="1">
      <c r="A122" s="51" t="s">
        <v>341</v>
      </c>
      <c r="B122" s="54" t="s">
        <v>221</v>
      </c>
      <c r="C122" s="128"/>
      <c r="D122" s="98">
        <f>D120+D121</f>
        <v>-3819878.78</v>
      </c>
      <c r="E122" s="98">
        <f>E120+E121</f>
        <v>0</v>
      </c>
      <c r="F122" s="98">
        <f>F120+F121</f>
        <v>-3819878.78</v>
      </c>
      <c r="G122" s="128"/>
      <c r="H122" s="98">
        <f>H120+H121</f>
        <v>-178654071.15000001</v>
      </c>
      <c r="I122" s="98">
        <f>I120+I121</f>
        <v>0</v>
      </c>
      <c r="J122" s="119">
        <f>J120+J121</f>
        <v>-178654071.15000001</v>
      </c>
      <c r="K122" s="96" t="s">
        <v>299</v>
      </c>
      <c r="L122" s="155" t="s">
        <v>221</v>
      </c>
    </row>
    <row r="123" spans="1:12" s="33" customFormat="1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>
      <c r="A128" s="152" t="s">
        <v>156</v>
      </c>
      <c r="B128" s="54" t="s">
        <v>344</v>
      </c>
      <c r="C128" s="137"/>
      <c r="D128" s="137">
        <v>27657.59</v>
      </c>
      <c r="E128" s="137"/>
      <c r="F128" s="117">
        <f>SUM(C128:E128)</f>
        <v>27657.59</v>
      </c>
      <c r="G128" s="137"/>
      <c r="H128" s="137">
        <v>651402.12</v>
      </c>
      <c r="I128" s="137"/>
      <c r="J128" s="105">
        <f>SUM(G128:I128)</f>
        <v>651402.12</v>
      </c>
      <c r="K128" s="96" t="s">
        <v>345</v>
      </c>
      <c r="L128" s="155" t="s">
        <v>344</v>
      </c>
    </row>
    <row r="129" spans="1:12" s="33" customFormat="1" ht="23.25" thickBot="1">
      <c r="A129" s="55" t="s">
        <v>408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-3749470.57</v>
      </c>
      <c r="E129" s="139">
        <f t="shared" si="14"/>
        <v>0</v>
      </c>
      <c r="F129" s="139">
        <f t="shared" si="14"/>
        <v>-3749470.57</v>
      </c>
      <c r="G129" s="139">
        <f t="shared" si="14"/>
        <v>0</v>
      </c>
      <c r="H129" s="139">
        <f t="shared" si="14"/>
        <v>-177595726.34</v>
      </c>
      <c r="I129" s="139">
        <f t="shared" si="14"/>
        <v>0</v>
      </c>
      <c r="J129" s="140">
        <f t="shared" si="14"/>
        <v>-177595726.34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174015.96</v>
      </c>
      <c r="E130" s="141">
        <f t="shared" si="15"/>
        <v>0</v>
      </c>
      <c r="F130" s="141">
        <f t="shared" si="15"/>
        <v>174015.96</v>
      </c>
      <c r="G130" s="141">
        <f t="shared" si="15"/>
        <v>0</v>
      </c>
      <c r="H130" s="141">
        <f t="shared" si="15"/>
        <v>5519314.7699999996</v>
      </c>
      <c r="I130" s="141">
        <f t="shared" si="15"/>
        <v>33316.94</v>
      </c>
      <c r="J130" s="142">
        <f t="shared" si="15"/>
        <v>5552631.71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9499999999999993" hidden="1" customHeight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395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0</v>
      </c>
      <c r="F168" s="145">
        <f t="shared" si="23"/>
        <v>0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324</v>
      </c>
      <c r="L168" s="155" t="s">
        <v>183</v>
      </c>
    </row>
    <row r="169" spans="1:12" s="33" customFormat="1" ht="20.100000000000001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409</v>
      </c>
      <c r="B170" s="41" t="s">
        <v>185</v>
      </c>
      <c r="C170" s="98">
        <f t="shared" ref="C170:J170" si="24">SUM(C172:C176)</f>
        <v>0</v>
      </c>
      <c r="D170" s="98">
        <f t="shared" si="24"/>
        <v>174015.96</v>
      </c>
      <c r="E170" s="98">
        <f t="shared" si="24"/>
        <v>0</v>
      </c>
      <c r="F170" s="98">
        <f t="shared" si="24"/>
        <v>174015.96</v>
      </c>
      <c r="G170" s="98">
        <f t="shared" si="24"/>
        <v>0</v>
      </c>
      <c r="H170" s="98">
        <f t="shared" si="24"/>
        <v>5519314.7699999996</v>
      </c>
      <c r="I170" s="98">
        <f t="shared" si="24"/>
        <v>33316.94</v>
      </c>
      <c r="J170" s="100">
        <f t="shared" si="24"/>
        <v>5552631.71</v>
      </c>
      <c r="K170" s="96" t="s">
        <v>325</v>
      </c>
      <c r="L170" s="155" t="s">
        <v>185</v>
      </c>
    </row>
    <row r="171" spans="1:12" s="35" customFormat="1" ht="9.9499999999999993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/>
      <c r="D172" s="121">
        <v>-5777550.4500000002</v>
      </c>
      <c r="E172" s="121"/>
      <c r="F172" s="117">
        <f>SUM(C172:E172)</f>
        <v>-5777550.4500000002</v>
      </c>
      <c r="G172" s="121"/>
      <c r="H172" s="121">
        <v>-41218234.829999998</v>
      </c>
      <c r="I172" s="121">
        <v>33316.94</v>
      </c>
      <c r="J172" s="105">
        <f>SUM(G172:I172)</f>
        <v>-41184917.890000001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4831566.41</v>
      </c>
      <c r="E173" s="127"/>
      <c r="F173" s="117">
        <f>SUM(C173:E173)</f>
        <v>4831566.41</v>
      </c>
      <c r="G173" s="146"/>
      <c r="H173" s="127">
        <v>39571473.600000001</v>
      </c>
      <c r="I173" s="127"/>
      <c r="J173" s="105">
        <f>SUM(G173:I173)</f>
        <v>39571473.600000001</v>
      </c>
      <c r="K173" s="96" t="s">
        <v>327</v>
      </c>
      <c r="L173" s="155" t="s">
        <v>356</v>
      </c>
    </row>
    <row r="174" spans="1:12" s="33" customFormat="1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>
        <v>1120000</v>
      </c>
      <c r="E176" s="135"/>
      <c r="F176" s="117">
        <f>SUM(C176:E176)</f>
        <v>1120000</v>
      </c>
      <c r="G176" s="135"/>
      <c r="H176" s="135">
        <v>7166076</v>
      </c>
      <c r="I176" s="135"/>
      <c r="J176" s="150">
        <f>SUM(G176:I176)</f>
        <v>7166076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174015.96</v>
      </c>
      <c r="E177" s="131">
        <f t="shared" si="25"/>
        <v>0</v>
      </c>
      <c r="F177" s="131">
        <f t="shared" si="25"/>
        <v>174015.96</v>
      </c>
      <c r="G177" s="131">
        <f t="shared" si="25"/>
        <v>0</v>
      </c>
      <c r="H177" s="131">
        <f t="shared" si="25"/>
        <v>5519314.7699999996</v>
      </c>
      <c r="I177" s="131">
        <f t="shared" si="25"/>
        <v>33316.94</v>
      </c>
      <c r="J177" s="132">
        <f t="shared" si="25"/>
        <v>5552631.71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pans="1:12" s="6" customFormat="1" ht="12.75" hidden="1" customHeight="1">
      <c r="L179" s="155"/>
    </row>
    <row r="180" spans="1:12" s="6" customFormat="1" ht="12.75" hidden="1" customHeight="1">
      <c r="A180" s="10"/>
      <c r="B180" s="9"/>
      <c r="L180" s="155"/>
    </row>
    <row r="181" spans="1:12" s="6" customFormat="1" ht="12.75" hidden="1" customHeight="1">
      <c r="A181" s="84" t="s">
        <v>207</v>
      </c>
      <c r="B181" s="169" t="s">
        <v>379</v>
      </c>
      <c r="C181" s="169"/>
      <c r="D181" s="169"/>
      <c r="F181" s="85" t="s">
        <v>210</v>
      </c>
      <c r="G181" s="172"/>
      <c r="H181" s="172"/>
      <c r="I181" s="173" t="s">
        <v>378</v>
      </c>
      <c r="J181" s="173"/>
      <c r="L181" s="155"/>
    </row>
    <row r="182" spans="1:12" s="6" customFormat="1" ht="12.75" hidden="1" customHeight="1">
      <c r="A182" s="85" t="s">
        <v>209</v>
      </c>
      <c r="B182" s="168" t="s">
        <v>208</v>
      </c>
      <c r="C182" s="168"/>
      <c r="D182" s="168"/>
      <c r="F182" s="85"/>
      <c r="G182" s="174" t="s">
        <v>211</v>
      </c>
      <c r="H182" s="174"/>
      <c r="I182" s="174" t="s">
        <v>208</v>
      </c>
      <c r="J182" s="174"/>
      <c r="L182" s="155"/>
    </row>
    <row r="183" spans="1:12" s="6" customFormat="1" ht="12.75" hidden="1" customHeight="1">
      <c r="A183" s="10"/>
      <c r="B183" s="9"/>
      <c r="L183" s="155"/>
    </row>
    <row r="184" spans="1:12" ht="12.75" hidden="1" customHeight="1">
      <c r="A184" s="10"/>
      <c r="B184" s="9"/>
      <c r="C184" s="6"/>
      <c r="D184" s="86"/>
      <c r="E184" s="170" t="s">
        <v>212</v>
      </c>
      <c r="F184" s="170"/>
      <c r="G184" s="171"/>
      <c r="H184" s="171"/>
      <c r="I184" s="171"/>
      <c r="J184" s="171"/>
    </row>
    <row r="185" spans="1:12" ht="12.75" hidden="1" customHeight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2" ht="12.75" hidden="1" customHeight="1">
      <c r="A186" s="10"/>
      <c r="B186" s="9"/>
      <c r="C186" s="186" t="s">
        <v>216</v>
      </c>
      <c r="D186" s="186"/>
      <c r="E186" s="173"/>
      <c r="F186" s="173"/>
      <c r="G186" s="185"/>
      <c r="H186" s="185"/>
      <c r="I186" s="173"/>
      <c r="J186" s="173"/>
    </row>
    <row r="187" spans="1:12" ht="12.75" hidden="1" customHeight="1">
      <c r="A187" s="10"/>
      <c r="B187" s="9"/>
      <c r="C187" s="183" t="s">
        <v>215</v>
      </c>
      <c r="D187" s="183"/>
      <c r="E187" s="174" t="s">
        <v>214</v>
      </c>
      <c r="F187" s="174"/>
      <c r="G187" s="174" t="s">
        <v>211</v>
      </c>
      <c r="H187" s="174"/>
      <c r="I187" s="174" t="s">
        <v>208</v>
      </c>
      <c r="J187" s="174"/>
    </row>
    <row r="188" spans="1:12" ht="12.75" hidden="1" customHeight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>
      <c r="A189" s="88" t="s">
        <v>218</v>
      </c>
      <c r="B189"/>
      <c r="C189" s="173"/>
      <c r="D189" s="173"/>
      <c r="E189" s="185"/>
      <c r="F189" s="185"/>
      <c r="G189" s="173"/>
      <c r="H189" s="173"/>
      <c r="I189" s="173"/>
      <c r="J189" s="173"/>
    </row>
    <row r="190" spans="1:12" ht="12.75" hidden="1" customHeight="1">
      <c r="A190" s="89" t="s">
        <v>206</v>
      </c>
      <c r="B190" s="90"/>
      <c r="C190" s="174" t="s">
        <v>214</v>
      </c>
      <c r="D190" s="174"/>
      <c r="E190" s="174" t="s">
        <v>211</v>
      </c>
      <c r="F190" s="174"/>
      <c r="G190" s="174" t="s">
        <v>208</v>
      </c>
      <c r="H190" s="174"/>
      <c r="I190" s="187" t="s">
        <v>217</v>
      </c>
      <c r="J190" s="187"/>
    </row>
  </sheetData>
  <mergeCells count="60">
    <mergeCell ref="J103:J105"/>
    <mergeCell ref="F133:F135"/>
    <mergeCell ref="J133:J135"/>
    <mergeCell ref="C102:F102"/>
    <mergeCell ref="G102:J102"/>
    <mergeCell ref="E190:F190"/>
    <mergeCell ref="C190:D190"/>
    <mergeCell ref="E189:F189"/>
    <mergeCell ref="C189:D189"/>
    <mergeCell ref="I190:J190"/>
    <mergeCell ref="I189:J189"/>
    <mergeCell ref="G190:H190"/>
    <mergeCell ref="G189:H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I182:J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C132:F132"/>
    <mergeCell ref="C71:F71"/>
    <mergeCell ref="C153:F153"/>
    <mergeCell ref="G153:J153"/>
    <mergeCell ref="F154:F156"/>
    <mergeCell ref="E184:F184"/>
    <mergeCell ref="G184:J184"/>
    <mergeCell ref="G181:H181"/>
    <mergeCell ref="I181:J181"/>
    <mergeCell ref="G182:H182"/>
    <mergeCell ref="J154:J156"/>
    <mergeCell ref="J41:J43"/>
    <mergeCell ref="F72:F74"/>
    <mergeCell ref="J72:J74"/>
    <mergeCell ref="F103:F105"/>
    <mergeCell ref="B182:D182"/>
    <mergeCell ref="B181:D181"/>
    <mergeCell ref="G132:J132"/>
    <mergeCell ref="F41:F43"/>
    <mergeCell ref="G71:J71"/>
    <mergeCell ref="B10:H10"/>
    <mergeCell ref="J16:J18"/>
    <mergeCell ref="C40:F40"/>
    <mergeCell ref="G40:J40"/>
    <mergeCell ref="B12:H12"/>
    <mergeCell ref="B13:H13"/>
    <mergeCell ref="F16:F18"/>
    <mergeCell ref="B11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dcterms:created xsi:type="dcterms:W3CDTF">2011-04-05T12:25:02Z</dcterms:created>
  <dcterms:modified xsi:type="dcterms:W3CDTF">2017-02-17T08:01:35Z</dcterms:modified>
</cp:coreProperties>
</file>